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<sst xmlns="http://schemas.openxmlformats.org/spreadsheetml/2006/main" count="250" uniqueCount="121">
  <si>
    <t>Plán činnosti RCSPV Litoměřice – 2021</t>
  </si>
  <si>
    <t>Místo</t>
  </si>
  <si>
    <t>Kč</t>
  </si>
  <si>
    <t>Pořadatel</t>
  </si>
  <si>
    <t>Pozn.</t>
  </si>
  <si>
    <t xml:space="preserve"> </t>
  </si>
  <si>
    <t xml:space="preserve"> jarní prázdniny  1-7.3.2021</t>
  </si>
  <si>
    <t>projedná/zodp.</t>
  </si>
  <si>
    <t>Velikonoce 1-5.4.2021</t>
  </si>
  <si>
    <t>' .</t>
  </si>
  <si>
    <t>3.</t>
  </si>
  <si>
    <t>Zimní soutěž PD</t>
  </si>
  <si>
    <t>2. ZŠ Štětí</t>
  </si>
  <si>
    <t>SK Štětí</t>
  </si>
  <si>
    <t>Votočková</t>
  </si>
  <si>
    <t xml:space="preserve">  </t>
  </si>
  <si>
    <t>Gymnastika  region</t>
  </si>
  <si>
    <t>3. ZŠ Štětí</t>
  </si>
  <si>
    <t>10.</t>
  </si>
  <si>
    <t>4.</t>
  </si>
  <si>
    <t>Gymnastika kraj</t>
  </si>
  <si>
    <t>Chomutov</t>
  </si>
  <si>
    <t>KASPV</t>
  </si>
  <si>
    <t>Naše účast  ANO</t>
  </si>
  <si>
    <t>5.</t>
  </si>
  <si>
    <t xml:space="preserve"> -</t>
  </si>
  <si>
    <t>Gymnastika - rep.finále</t>
  </si>
  <si>
    <t>Praha</t>
  </si>
  <si>
    <t>ČASPV</t>
  </si>
  <si>
    <t>18.</t>
  </si>
  <si>
    <t xml:space="preserve">Medvědí stezka region </t>
  </si>
  <si>
    <t>Litoměřice</t>
  </si>
  <si>
    <t>Sokol Pokratice</t>
  </si>
  <si>
    <t>Živcová</t>
  </si>
  <si>
    <t>6.</t>
  </si>
  <si>
    <t xml:space="preserve">Medvědí stezka kraj </t>
  </si>
  <si>
    <t>Machův Mlýn</t>
  </si>
  <si>
    <t>Naše účast  ?</t>
  </si>
  <si>
    <t>11.</t>
  </si>
  <si>
    <t>13.</t>
  </si>
  <si>
    <t>Medvědí stezka - rep. finále</t>
  </si>
  <si>
    <t>Štramberk</t>
  </si>
  <si>
    <t>1.</t>
  </si>
  <si>
    <t>16 .</t>
  </si>
  <si>
    <t>Superhráč</t>
  </si>
  <si>
    <t>v místě</t>
  </si>
  <si>
    <t>Odbory,veřejnost</t>
  </si>
  <si>
    <t>15.</t>
  </si>
  <si>
    <t>28 .</t>
  </si>
  <si>
    <t>Zápolení na dálku – jarní kolo</t>
  </si>
  <si>
    <t>žactvo</t>
  </si>
  <si>
    <t>5 .</t>
  </si>
  <si>
    <t>Dětský den na koupališti</t>
  </si>
  <si>
    <t>Koupaliště Litoměřice</t>
  </si>
  <si>
    <t>SPV Litoměřice</t>
  </si>
  <si>
    <t>Kuderová, Hrkal</t>
  </si>
  <si>
    <t>'.</t>
  </si>
  <si>
    <t xml:space="preserve">Finská stezka - příchozí </t>
  </si>
  <si>
    <t>Štětí yacht klub</t>
  </si>
  <si>
    <t>Atletika - rep.finále</t>
  </si>
  <si>
    <t>Třebíč</t>
  </si>
  <si>
    <t>20.</t>
  </si>
  <si>
    <t>Letní slavnosti dětí a mládeže</t>
  </si>
  <si>
    <t>Doubí</t>
  </si>
  <si>
    <t>27.</t>
  </si>
  <si>
    <t>8.</t>
  </si>
  <si>
    <t>Senioři seniorům</t>
  </si>
  <si>
    <t>Slavoj Ltm</t>
  </si>
  <si>
    <t>2.</t>
  </si>
  <si>
    <t>Turistický výlet SPV</t>
  </si>
  <si>
    <t>?Říp, LT?</t>
  </si>
  <si>
    <t>Woodball+Kubb (RS+senioři)</t>
  </si>
  <si>
    <t>Mušov</t>
  </si>
  <si>
    <t>28.</t>
  </si>
  <si>
    <t>12.</t>
  </si>
  <si>
    <t>1 .</t>
  </si>
  <si>
    <t xml:space="preserve">11. </t>
  </si>
  <si>
    <t>14.</t>
  </si>
  <si>
    <t>Zápolení na dálku – podzimní kolo</t>
  </si>
  <si>
    <t>Florbal – žactvo</t>
  </si>
  <si>
    <t>Pardubice</t>
  </si>
  <si>
    <t xml:space="preserve">vánoční soutěž - PD a RD </t>
  </si>
  <si>
    <t>ZŠ Božena Ltm</t>
  </si>
  <si>
    <t>Vachová</t>
  </si>
  <si>
    <t>KATEGORIE</t>
  </si>
  <si>
    <t>předškolní</t>
  </si>
  <si>
    <t>a mladší</t>
  </si>
  <si>
    <t>mladší žáci a žákyně I</t>
  </si>
  <si>
    <t>mladší žáci a žákyně II</t>
  </si>
  <si>
    <t>starší žáci a žákyně I</t>
  </si>
  <si>
    <t>starší žáci a žákyně II</t>
  </si>
  <si>
    <t>dorost</t>
  </si>
  <si>
    <t>dospělí</t>
  </si>
  <si>
    <t>a starší</t>
  </si>
  <si>
    <t>ZKRATKY</t>
  </si>
  <si>
    <t>RC</t>
  </si>
  <si>
    <t>regionální centrum SPV</t>
  </si>
  <si>
    <t>krajská asociace (Ústí n/L)</t>
  </si>
  <si>
    <t>Česká ASPV (Praha)</t>
  </si>
  <si>
    <t xml:space="preserve">S R A Z Y    </t>
  </si>
  <si>
    <t>Sraz mládeže s MS</t>
  </si>
  <si>
    <t>Republikový sraz SPV</t>
  </si>
  <si>
    <t>Žďár n/S</t>
  </si>
  <si>
    <t xml:space="preserve">Š K O L E N Í </t>
  </si>
  <si>
    <t>7.</t>
  </si>
  <si>
    <t>školení  instruktorů SPV III.tř 1. část</t>
  </si>
  <si>
    <t>26.</t>
  </si>
  <si>
    <t>školení  instruktorů SPV III.tř 2. část</t>
  </si>
  <si>
    <t>S E M I N Á Ř E</t>
  </si>
  <si>
    <t>Kraj na kolech</t>
  </si>
  <si>
    <t>seminář instruktorů</t>
  </si>
  <si>
    <t>24.</t>
  </si>
  <si>
    <t>Valná hromada Ú KASPV</t>
  </si>
  <si>
    <t>Ústí n/L</t>
  </si>
  <si>
    <t>Valná hromada ČASPV</t>
  </si>
  <si>
    <t>25.</t>
  </si>
  <si>
    <t>9.</t>
  </si>
  <si>
    <t>zrušena ?</t>
  </si>
  <si>
    <t>zrušena</t>
  </si>
  <si>
    <t>16.</t>
  </si>
  <si>
    <t>17.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</si>
</sst>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\."/>
    <numFmt numFmtId="165" formatCode="#,##0&quot; Kč&quot;"/>
  </numFmts>
  <fonts count="4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i/>
      <u val="single"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59"/>
      </right>
      <top style="medium">
        <color indexed="63"/>
      </top>
      <bottom style="thin">
        <color indexed="59"/>
      </bottom>
    </border>
    <border>
      <left style="thin">
        <color indexed="59"/>
      </left>
      <right style="medium">
        <color indexed="63"/>
      </right>
      <top style="medium">
        <color indexed="63"/>
      </top>
      <bottom style="thin">
        <color indexed="59"/>
      </bottom>
    </border>
    <border>
      <left style="medium"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thin">
        <color indexed="59"/>
      </bottom>
    </border>
    <border>
      <left style="medium">
        <color indexed="63"/>
      </left>
      <right style="thin">
        <color indexed="59"/>
      </right>
      <top style="thin">
        <color indexed="59"/>
      </top>
      <bottom style="medium">
        <color indexed="63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59"/>
      </right>
      <top style="medium">
        <color indexed="63"/>
      </top>
      <bottom style="medium">
        <color indexed="63"/>
      </bottom>
    </border>
    <border>
      <left style="thin">
        <color indexed="59"/>
      </left>
      <right style="thin">
        <color indexed="59"/>
      </right>
      <top style="medium">
        <color indexed="63"/>
      </top>
      <bottom style="medium">
        <color indexed="63"/>
      </bottom>
    </border>
    <border>
      <left style="thin">
        <color indexed="59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33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5" fontId="2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64" fontId="4" fillId="33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5" fillId="33" borderId="18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4" fontId="4" fillId="33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0" xfId="0" applyFont="1" applyAlignment="1">
      <alignment/>
    </xf>
    <xf numFmtId="164" fontId="7" fillId="33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/>
    </xf>
    <xf numFmtId="0" fontId="5" fillId="33" borderId="19" xfId="0" applyFont="1" applyFill="1" applyBorder="1" applyAlignment="1">
      <alignment/>
    </xf>
    <xf numFmtId="164" fontId="5" fillId="33" borderId="19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4" fontId="7" fillId="33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6" fillId="0" borderId="0" xfId="0" applyFont="1" applyFill="1" applyAlignment="1">
      <alignment/>
    </xf>
    <xf numFmtId="0" fontId="8" fillId="0" borderId="19" xfId="0" applyFont="1" applyBorder="1" applyAlignment="1">
      <alignment/>
    </xf>
    <xf numFmtId="0" fontId="4" fillId="0" borderId="0" xfId="0" applyFont="1" applyFill="1" applyAlignment="1">
      <alignment/>
    </xf>
    <xf numFmtId="165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165" fontId="6" fillId="0" borderId="0" xfId="0" applyNumberFormat="1" applyFont="1" applyAlignment="1">
      <alignment/>
    </xf>
    <xf numFmtId="164" fontId="4" fillId="33" borderId="18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/>
    </xf>
    <xf numFmtId="164" fontId="5" fillId="33" borderId="19" xfId="0" applyNumberFormat="1" applyFont="1" applyFill="1" applyBorder="1" applyAlignment="1">
      <alignment horizontal="right"/>
    </xf>
    <xf numFmtId="164" fontId="6" fillId="33" borderId="18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0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33" borderId="19" xfId="0" applyFont="1" applyFill="1" applyBorder="1" applyAlignment="1">
      <alignment horizontal="right"/>
    </xf>
    <xf numFmtId="0" fontId="11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18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164" fontId="4" fillId="33" borderId="19" xfId="0" applyNumberFormat="1" applyFont="1" applyFill="1" applyBorder="1" applyAlignment="1">
      <alignment horizontal="right"/>
    </xf>
    <xf numFmtId="0" fontId="4" fillId="0" borderId="19" xfId="0" applyFont="1" applyBorder="1" applyAlignment="1">
      <alignment wrapText="1"/>
    </xf>
    <xf numFmtId="0" fontId="2" fillId="33" borderId="1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/>
    </xf>
    <xf numFmtId="165" fontId="6" fillId="33" borderId="0" xfId="0" applyNumberFormat="1" applyFont="1" applyFill="1" applyAlignment="1">
      <alignment/>
    </xf>
    <xf numFmtId="164" fontId="4" fillId="33" borderId="22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165" fontId="5" fillId="0" borderId="0" xfId="0" applyNumberFormat="1" applyFont="1" applyAlignment="1">
      <alignment/>
    </xf>
    <xf numFmtId="1" fontId="13" fillId="33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left"/>
    </xf>
    <xf numFmtId="164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0" borderId="22" xfId="0" applyFont="1" applyFill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164" fontId="5" fillId="33" borderId="25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4" borderId="33" xfId="0" applyFont="1" applyFill="1" applyBorder="1" applyAlignment="1">
      <alignment horizontal="center"/>
    </xf>
    <xf numFmtId="164" fontId="7" fillId="33" borderId="34" xfId="0" applyNumberFormat="1" applyFont="1" applyFill="1" applyBorder="1" applyAlignment="1">
      <alignment horizontal="right"/>
    </xf>
    <xf numFmtId="164" fontId="7" fillId="33" borderId="35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64" fontId="5" fillId="3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34" borderId="24" xfId="0" applyFont="1" applyFill="1" applyBorder="1" applyAlignment="1">
      <alignment horizontal="center"/>
    </xf>
    <xf numFmtId="14" fontId="2" fillId="33" borderId="22" xfId="0" applyNumberFormat="1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4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0" fontId="7" fillId="0" borderId="16" xfId="0" applyFont="1" applyBorder="1" applyAlignment="1">
      <alignment/>
    </xf>
    <xf numFmtId="164" fontId="7" fillId="33" borderId="16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2" fillId="33" borderId="22" xfId="0" applyFont="1" applyFill="1" applyBorder="1" applyAlignment="1">
      <alignment horizontal="right"/>
    </xf>
    <xf numFmtId="164" fontId="2" fillId="33" borderId="21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5" borderId="3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40">
      <selection activeCell="B62" sqref="B62"/>
    </sheetView>
  </sheetViews>
  <sheetFormatPr defaultColWidth="9.140625" defaultRowHeight="12.75"/>
  <cols>
    <col min="1" max="1" width="6.8515625" style="0" customWidth="1"/>
    <col min="2" max="2" width="4.28125" style="1" customWidth="1"/>
    <col min="3" max="3" width="2.00390625" style="1" customWidth="1"/>
    <col min="4" max="4" width="4.00390625" style="0" customWidth="1"/>
    <col min="5" max="5" width="4.00390625" style="1" customWidth="1"/>
    <col min="6" max="6" width="34.8515625" style="0" customWidth="1"/>
    <col min="7" max="7" width="24.8515625" style="0" customWidth="1"/>
    <col min="8" max="8" width="6.57421875" style="0" customWidth="1"/>
    <col min="9" max="9" width="18.140625" style="0" customWidth="1"/>
    <col min="10" max="10" width="16.140625" style="0" customWidth="1"/>
  </cols>
  <sheetData>
    <row r="1" spans="1:10" ht="23.25" customHeight="1">
      <c r="A1" s="2" t="s">
        <v>0</v>
      </c>
      <c r="B1" s="3"/>
      <c r="C1" s="3"/>
      <c r="D1" s="4"/>
      <c r="E1" s="3"/>
      <c r="F1" s="5"/>
      <c r="G1" s="6" t="s">
        <v>1</v>
      </c>
      <c r="H1" s="6" t="s">
        <v>2</v>
      </c>
      <c r="I1" s="7" t="s">
        <v>3</v>
      </c>
      <c r="J1" s="8" t="s">
        <v>4</v>
      </c>
    </row>
    <row r="2" spans="1:10" ht="12.75">
      <c r="A2" s="9"/>
      <c r="B2" s="10"/>
      <c r="C2" s="10"/>
      <c r="D2" s="11"/>
      <c r="E2" s="10"/>
      <c r="F2" s="12" t="s">
        <v>5</v>
      </c>
      <c r="G2" s="172" t="s">
        <v>6</v>
      </c>
      <c r="H2" s="172"/>
      <c r="I2" s="172"/>
      <c r="J2" s="13" t="s">
        <v>7</v>
      </c>
    </row>
    <row r="3" spans="1:10" ht="12.75">
      <c r="A3" s="14"/>
      <c r="B3" s="10"/>
      <c r="C3" s="10"/>
      <c r="D3" s="15"/>
      <c r="E3" s="10"/>
      <c r="F3" s="16" t="s">
        <v>5</v>
      </c>
      <c r="G3" s="15" t="s">
        <v>8</v>
      </c>
      <c r="H3" s="15"/>
      <c r="I3" s="17"/>
      <c r="J3" s="18"/>
    </row>
    <row r="4" spans="1:11" s="25" customFormat="1" ht="12.75">
      <c r="A4" s="19" t="s">
        <v>9</v>
      </c>
      <c r="B4" s="20" t="s">
        <v>10</v>
      </c>
      <c r="C4" s="20"/>
      <c r="D4" s="21"/>
      <c r="E4" s="20"/>
      <c r="F4" s="22" t="s">
        <v>11</v>
      </c>
      <c r="G4" s="22" t="s">
        <v>12</v>
      </c>
      <c r="H4" s="22">
        <v>2400</v>
      </c>
      <c r="I4" s="23" t="s">
        <v>13</v>
      </c>
      <c r="J4" s="24" t="s">
        <v>14</v>
      </c>
      <c r="K4" s="171" t="s">
        <v>117</v>
      </c>
    </row>
    <row r="5" spans="1:11" s="33" customFormat="1" ht="12.75">
      <c r="A5" s="26" t="s">
        <v>15</v>
      </c>
      <c r="B5" s="27"/>
      <c r="C5" s="27"/>
      <c r="D5" s="28"/>
      <c r="E5" s="27"/>
      <c r="F5" s="29"/>
      <c r="G5" s="29"/>
      <c r="H5" s="29"/>
      <c r="I5" s="30"/>
      <c r="J5" s="31"/>
      <c r="K5" s="32"/>
    </row>
    <row r="6" spans="1:11" s="33" customFormat="1" ht="12.75">
      <c r="A6" s="34" t="s">
        <v>9</v>
      </c>
      <c r="B6" s="35" t="s">
        <v>10</v>
      </c>
      <c r="C6" s="36"/>
      <c r="D6" s="37"/>
      <c r="E6" s="36"/>
      <c r="F6" s="38" t="s">
        <v>16</v>
      </c>
      <c r="G6" s="38" t="s">
        <v>17</v>
      </c>
      <c r="H6" s="38">
        <v>2400</v>
      </c>
      <c r="I6" s="39" t="s">
        <v>13</v>
      </c>
      <c r="J6" s="40" t="s">
        <v>14</v>
      </c>
      <c r="K6" s="171" t="s">
        <v>117</v>
      </c>
    </row>
    <row r="7" spans="1:11" s="48" customFormat="1" ht="12.75">
      <c r="A7" s="41" t="s">
        <v>18</v>
      </c>
      <c r="B7" s="42" t="s">
        <v>19</v>
      </c>
      <c r="C7" s="43"/>
      <c r="D7" s="44"/>
      <c r="E7" s="43"/>
      <c r="F7" s="45" t="s">
        <v>20</v>
      </c>
      <c r="G7" s="45" t="s">
        <v>21</v>
      </c>
      <c r="H7" s="45">
        <v>600</v>
      </c>
      <c r="I7" s="46" t="s">
        <v>22</v>
      </c>
      <c r="J7" s="47" t="s">
        <v>23</v>
      </c>
      <c r="K7" s="25" t="s">
        <v>118</v>
      </c>
    </row>
    <row r="8" spans="1:10" s="54" customFormat="1" ht="12.75">
      <c r="A8" s="60" t="s">
        <v>119</v>
      </c>
      <c r="B8" s="50" t="s">
        <v>18</v>
      </c>
      <c r="C8" s="50" t="s">
        <v>25</v>
      </c>
      <c r="D8" s="60" t="s">
        <v>120</v>
      </c>
      <c r="E8" s="50" t="s">
        <v>18</v>
      </c>
      <c r="F8" s="52" t="s">
        <v>26</v>
      </c>
      <c r="G8" s="52" t="s">
        <v>27</v>
      </c>
      <c r="H8" s="52">
        <v>3000</v>
      </c>
      <c r="I8" s="53" t="s">
        <v>28</v>
      </c>
      <c r="J8" s="47" t="s">
        <v>23</v>
      </c>
    </row>
    <row r="9" spans="1:12" ht="12.75">
      <c r="A9" s="26"/>
      <c r="B9" s="27"/>
      <c r="C9" s="27"/>
      <c r="D9" s="28"/>
      <c r="E9" s="27"/>
      <c r="F9" s="29"/>
      <c r="G9" s="29"/>
      <c r="H9" s="29"/>
      <c r="I9" s="30"/>
      <c r="J9" s="55"/>
      <c r="K9" s="32"/>
      <c r="L9" s="32"/>
    </row>
    <row r="10" spans="1:11" s="33" customFormat="1" ht="12.75">
      <c r="A10" s="34" t="s">
        <v>29</v>
      </c>
      <c r="B10" s="35" t="s">
        <v>19</v>
      </c>
      <c r="C10" s="56"/>
      <c r="D10" s="57"/>
      <c r="E10" s="56"/>
      <c r="F10" s="58" t="s">
        <v>30</v>
      </c>
      <c r="G10" s="58" t="s">
        <v>31</v>
      </c>
      <c r="H10" s="58">
        <v>2400</v>
      </c>
      <c r="I10" s="59" t="s">
        <v>32</v>
      </c>
      <c r="J10" s="32" t="s">
        <v>33</v>
      </c>
      <c r="K10" s="171" t="s">
        <v>117</v>
      </c>
    </row>
    <row r="11" spans="1:10" s="54" customFormat="1" ht="12.75">
      <c r="A11" s="49" t="s">
        <v>24</v>
      </c>
      <c r="B11" s="50" t="s">
        <v>34</v>
      </c>
      <c r="C11" s="50"/>
      <c r="D11" s="60"/>
      <c r="E11" s="50"/>
      <c r="F11" s="52" t="s">
        <v>35</v>
      </c>
      <c r="G11" s="61" t="s">
        <v>36</v>
      </c>
      <c r="H11" s="52">
        <v>1200</v>
      </c>
      <c r="I11" s="53" t="s">
        <v>22</v>
      </c>
      <c r="J11" s="62" t="s">
        <v>37</v>
      </c>
    </row>
    <row r="12" spans="1:10" s="54" customFormat="1" ht="12.75">
      <c r="A12" s="49" t="s">
        <v>38</v>
      </c>
      <c r="B12" s="50" t="s">
        <v>34</v>
      </c>
      <c r="C12" s="50" t="s">
        <v>25</v>
      </c>
      <c r="D12" s="51" t="s">
        <v>39</v>
      </c>
      <c r="E12" s="50" t="s">
        <v>34</v>
      </c>
      <c r="F12" s="52" t="s">
        <v>40</v>
      </c>
      <c r="G12" s="63" t="s">
        <v>41</v>
      </c>
      <c r="H12" s="52">
        <v>3000</v>
      </c>
      <c r="I12" s="53" t="s">
        <v>28</v>
      </c>
      <c r="J12" s="62" t="s">
        <v>37</v>
      </c>
    </row>
    <row r="13" spans="1:10" s="54" customFormat="1" ht="12.75">
      <c r="A13" s="49"/>
      <c r="B13" s="50"/>
      <c r="C13" s="50"/>
      <c r="D13" s="51"/>
      <c r="E13" s="50"/>
      <c r="F13" s="52"/>
      <c r="G13" s="63"/>
      <c r="H13" s="52"/>
      <c r="I13" s="53"/>
      <c r="J13" s="64"/>
    </row>
    <row r="14" spans="1:12" s="66" customFormat="1" ht="12.75">
      <c r="A14" s="49" t="s">
        <v>42</v>
      </c>
      <c r="B14" s="50" t="s">
        <v>10</v>
      </c>
      <c r="C14" s="50" t="s">
        <v>25</v>
      </c>
      <c r="D14" s="60" t="s">
        <v>43</v>
      </c>
      <c r="E14" s="50" t="s">
        <v>19</v>
      </c>
      <c r="F14" s="52" t="s">
        <v>44</v>
      </c>
      <c r="G14" s="52" t="s">
        <v>45</v>
      </c>
      <c r="H14" s="52"/>
      <c r="I14" s="53" t="s">
        <v>28</v>
      </c>
      <c r="J14" s="65" t="s">
        <v>46</v>
      </c>
      <c r="K14" s="40"/>
      <c r="L14" s="40"/>
    </row>
    <row r="15" spans="1:10" s="54" customFormat="1" ht="12.75">
      <c r="A15" s="49" t="s">
        <v>47</v>
      </c>
      <c r="B15" s="50" t="s">
        <v>10</v>
      </c>
      <c r="C15" s="50" t="s">
        <v>25</v>
      </c>
      <c r="D15" s="60" t="s">
        <v>48</v>
      </c>
      <c r="E15" s="50" t="s">
        <v>10</v>
      </c>
      <c r="F15" s="52" t="s">
        <v>49</v>
      </c>
      <c r="G15" s="52" t="s">
        <v>45</v>
      </c>
      <c r="H15" s="52"/>
      <c r="I15" s="53" t="s">
        <v>28</v>
      </c>
      <c r="J15" s="67" t="s">
        <v>50</v>
      </c>
    </row>
    <row r="16" spans="1:12" ht="12.75">
      <c r="A16" s="26"/>
      <c r="B16" s="27"/>
      <c r="C16" s="27"/>
      <c r="D16" s="28"/>
      <c r="E16" s="27"/>
      <c r="F16" s="29"/>
      <c r="G16" s="29"/>
      <c r="H16" s="29"/>
      <c r="I16" s="30"/>
      <c r="J16" s="68"/>
      <c r="K16" s="32"/>
      <c r="L16" s="32"/>
    </row>
    <row r="17" spans="1:10" s="33" customFormat="1" ht="12.75">
      <c r="A17" s="69" t="s">
        <v>51</v>
      </c>
      <c r="B17" s="70" t="s">
        <v>34</v>
      </c>
      <c r="C17" s="56"/>
      <c r="D17" s="57"/>
      <c r="E17" s="56"/>
      <c r="F17" s="58" t="s">
        <v>52</v>
      </c>
      <c r="G17" s="58" t="s">
        <v>53</v>
      </c>
      <c r="H17" s="58">
        <v>0</v>
      </c>
      <c r="I17" s="39" t="s">
        <v>54</v>
      </c>
      <c r="J17" s="32" t="s">
        <v>55</v>
      </c>
    </row>
    <row r="18" spans="1:12" ht="12.75">
      <c r="A18" s="26"/>
      <c r="B18" s="27"/>
      <c r="C18" s="27"/>
      <c r="D18" s="28"/>
      <c r="E18" s="27"/>
      <c r="F18" s="29"/>
      <c r="G18" s="29"/>
      <c r="H18" s="29"/>
      <c r="I18" s="30"/>
      <c r="J18" s="68"/>
      <c r="K18" s="32"/>
      <c r="L18" s="32"/>
    </row>
    <row r="19" spans="1:10" s="33" customFormat="1" ht="12.75">
      <c r="A19" s="34" t="s">
        <v>56</v>
      </c>
      <c r="B19" s="36" t="s">
        <v>34</v>
      </c>
      <c r="C19" s="56"/>
      <c r="D19" s="57"/>
      <c r="E19" s="56"/>
      <c r="F19" s="58" t="s">
        <v>57</v>
      </c>
      <c r="G19" s="58" t="s">
        <v>58</v>
      </c>
      <c r="H19" s="58">
        <v>2400</v>
      </c>
      <c r="I19" s="39" t="s">
        <v>13</v>
      </c>
      <c r="J19" s="32" t="s">
        <v>14</v>
      </c>
    </row>
    <row r="20" spans="1:12" ht="12.75">
      <c r="A20" s="26"/>
      <c r="B20" s="27"/>
      <c r="C20" s="27"/>
      <c r="D20" s="71"/>
      <c r="E20" s="27"/>
      <c r="F20" s="29"/>
      <c r="G20" s="29"/>
      <c r="H20" s="29"/>
      <c r="I20" s="30"/>
      <c r="J20" s="68"/>
      <c r="K20" s="32"/>
      <c r="L20" s="32"/>
    </row>
    <row r="21" spans="1:10" s="54" customFormat="1" ht="12.75">
      <c r="A21" s="49" t="s">
        <v>115</v>
      </c>
      <c r="B21" s="50" t="s">
        <v>116</v>
      </c>
      <c r="C21" s="78" t="s">
        <v>25</v>
      </c>
      <c r="D21" s="49" t="s">
        <v>106</v>
      </c>
      <c r="E21" s="50" t="s">
        <v>116</v>
      </c>
      <c r="F21" s="52" t="s">
        <v>59</v>
      </c>
      <c r="G21" s="52" t="s">
        <v>60</v>
      </c>
      <c r="H21" s="52"/>
      <c r="I21" s="53" t="s">
        <v>28</v>
      </c>
      <c r="J21" s="62" t="s">
        <v>37</v>
      </c>
    </row>
    <row r="22" spans="1:12" s="77" customFormat="1" ht="12.75">
      <c r="A22" s="72"/>
      <c r="B22" s="73"/>
      <c r="C22" s="73"/>
      <c r="D22" s="74"/>
      <c r="E22" s="73"/>
      <c r="F22" s="75"/>
      <c r="G22" s="75"/>
      <c r="H22" s="75"/>
      <c r="I22" s="76"/>
      <c r="J22" s="31"/>
      <c r="K22" s="31"/>
      <c r="L22" s="31"/>
    </row>
    <row r="23" spans="1:10" s="80" customFormat="1" ht="12.75">
      <c r="A23" s="49" t="s">
        <v>29</v>
      </c>
      <c r="B23" s="50" t="s">
        <v>34</v>
      </c>
      <c r="C23" s="78" t="s">
        <v>25</v>
      </c>
      <c r="D23" s="60" t="s">
        <v>61</v>
      </c>
      <c r="E23" s="50" t="s">
        <v>34</v>
      </c>
      <c r="F23" s="52" t="s">
        <v>62</v>
      </c>
      <c r="G23" s="61" t="s">
        <v>63</v>
      </c>
      <c r="H23" s="61"/>
      <c r="I23" s="79" t="s">
        <v>28</v>
      </c>
      <c r="J23" s="62" t="s">
        <v>37</v>
      </c>
    </row>
    <row r="24" spans="1:12" ht="12.75">
      <c r="A24" s="26"/>
      <c r="B24" s="27"/>
      <c r="C24" s="27"/>
      <c r="D24" s="28"/>
      <c r="E24" s="27"/>
      <c r="F24" s="29"/>
      <c r="G24" s="29"/>
      <c r="H24" s="29"/>
      <c r="I24" s="30"/>
      <c r="J24" s="81"/>
      <c r="K24" s="32"/>
      <c r="L24" s="32"/>
    </row>
    <row r="25" spans="1:10" s="33" customFormat="1" ht="12.75">
      <c r="A25" s="82" t="s">
        <v>64</v>
      </c>
      <c r="B25" s="83" t="s">
        <v>65</v>
      </c>
      <c r="C25" s="84"/>
      <c r="D25" s="85"/>
      <c r="E25" s="84"/>
      <c r="F25" s="86" t="s">
        <v>66</v>
      </c>
      <c r="G25" s="86" t="s">
        <v>53</v>
      </c>
      <c r="H25" s="86">
        <v>0</v>
      </c>
      <c r="I25" s="87" t="s">
        <v>67</v>
      </c>
      <c r="J25" s="32" t="s">
        <v>55</v>
      </c>
    </row>
    <row r="26" spans="1:12" ht="12.75">
      <c r="A26" s="26"/>
      <c r="B26" s="27"/>
      <c r="C26" s="27"/>
      <c r="D26" s="28"/>
      <c r="E26" s="27"/>
      <c r="F26" s="29"/>
      <c r="G26" s="29"/>
      <c r="H26" s="29"/>
      <c r="I26" s="30"/>
      <c r="J26" s="81"/>
      <c r="K26" s="32"/>
      <c r="L26" s="32"/>
    </row>
    <row r="27" spans="1:10" s="54" customFormat="1" ht="15">
      <c r="A27" s="34" t="s">
        <v>68</v>
      </c>
      <c r="B27" s="27" t="s">
        <v>18</v>
      </c>
      <c r="C27" s="70"/>
      <c r="D27" s="88"/>
      <c r="E27" s="70"/>
      <c r="F27" s="89" t="s">
        <v>69</v>
      </c>
      <c r="G27" s="90" t="s">
        <v>70</v>
      </c>
      <c r="H27" s="90">
        <v>1000</v>
      </c>
      <c r="I27" s="39" t="s">
        <v>5</v>
      </c>
      <c r="J27" s="32" t="s">
        <v>5</v>
      </c>
    </row>
    <row r="28" spans="1:12" s="54" customFormat="1" ht="15">
      <c r="A28" s="91"/>
      <c r="B28" s="70"/>
      <c r="C28" s="70"/>
      <c r="D28" s="88"/>
      <c r="E28" s="70"/>
      <c r="F28" s="89"/>
      <c r="G28" s="90"/>
      <c r="H28" s="90"/>
      <c r="I28" s="92"/>
      <c r="J28" s="55"/>
      <c r="K28" s="40"/>
      <c r="L28" s="40"/>
    </row>
    <row r="29" spans="1:10" s="54" customFormat="1" ht="12.75">
      <c r="A29" s="69" t="s">
        <v>42</v>
      </c>
      <c r="B29" s="27" t="s">
        <v>18</v>
      </c>
      <c r="C29" s="93" t="s">
        <v>25</v>
      </c>
      <c r="D29" s="94" t="s">
        <v>10</v>
      </c>
      <c r="E29" s="27" t="s">
        <v>18</v>
      </c>
      <c r="F29" s="95" t="s">
        <v>71</v>
      </c>
      <c r="G29" s="90" t="s">
        <v>72</v>
      </c>
      <c r="H29" s="90"/>
      <c r="I29" s="92" t="s">
        <v>28</v>
      </c>
      <c r="J29" s="62" t="s">
        <v>37</v>
      </c>
    </row>
    <row r="30" spans="1:10" s="54" customFormat="1" ht="12.75">
      <c r="A30" s="69"/>
      <c r="B30" s="27"/>
      <c r="C30" s="93"/>
      <c r="D30" s="94"/>
      <c r="E30" s="27"/>
      <c r="F30" s="95"/>
      <c r="G30" s="90"/>
      <c r="H30" s="90"/>
      <c r="I30" s="92"/>
      <c r="J30" s="62"/>
    </row>
    <row r="31" spans="1:12" s="66" customFormat="1" ht="12.75">
      <c r="A31" s="49" t="s">
        <v>73</v>
      </c>
      <c r="B31" s="96" t="s">
        <v>18</v>
      </c>
      <c r="C31" s="50" t="s">
        <v>25</v>
      </c>
      <c r="D31" s="60" t="s">
        <v>34</v>
      </c>
      <c r="E31" s="97" t="s">
        <v>74</v>
      </c>
      <c r="F31" s="52" t="s">
        <v>44</v>
      </c>
      <c r="G31" s="52" t="s">
        <v>45</v>
      </c>
      <c r="H31" s="52"/>
      <c r="I31" s="53" t="s">
        <v>28</v>
      </c>
      <c r="J31" s="65" t="s">
        <v>46</v>
      </c>
      <c r="K31" s="40"/>
      <c r="L31" s="40"/>
    </row>
    <row r="32" spans="1:10" s="54" customFormat="1" ht="12.75">
      <c r="A32" s="49" t="s">
        <v>75</v>
      </c>
      <c r="B32" s="98" t="s">
        <v>76</v>
      </c>
      <c r="C32" s="50" t="s">
        <v>25</v>
      </c>
      <c r="D32" s="60" t="s">
        <v>77</v>
      </c>
      <c r="E32" s="98" t="s">
        <v>76</v>
      </c>
      <c r="F32" s="52" t="s">
        <v>78</v>
      </c>
      <c r="G32" s="52" t="s">
        <v>45</v>
      </c>
      <c r="H32" s="52"/>
      <c r="I32" s="53" t="s">
        <v>28</v>
      </c>
      <c r="J32" s="67" t="s">
        <v>50</v>
      </c>
    </row>
    <row r="33" spans="1:12" ht="12.75">
      <c r="A33" s="26"/>
      <c r="B33" s="27"/>
      <c r="C33" s="27"/>
      <c r="D33" s="28"/>
      <c r="E33" s="27"/>
      <c r="F33" s="29"/>
      <c r="G33" s="29"/>
      <c r="H33" s="29"/>
      <c r="I33" s="30"/>
      <c r="J33" s="68"/>
      <c r="K33" s="32"/>
      <c r="L33" s="32"/>
    </row>
    <row r="34" spans="1:10" s="54" customFormat="1" ht="12.75">
      <c r="A34" s="26" t="s">
        <v>64</v>
      </c>
      <c r="B34" s="93" t="s">
        <v>76</v>
      </c>
      <c r="C34" s="99"/>
      <c r="D34" s="71"/>
      <c r="E34" s="99"/>
      <c r="F34" s="29" t="s">
        <v>79</v>
      </c>
      <c r="G34" s="29" t="s">
        <v>80</v>
      </c>
      <c r="H34" s="29"/>
      <c r="I34" s="30" t="s">
        <v>28</v>
      </c>
      <c r="J34" s="62" t="s">
        <v>37</v>
      </c>
    </row>
    <row r="35" spans="1:12" ht="12.75">
      <c r="A35" s="26"/>
      <c r="B35" s="99"/>
      <c r="C35" s="99"/>
      <c r="D35" s="71"/>
      <c r="E35" s="99"/>
      <c r="F35" s="29"/>
      <c r="G35" s="29"/>
      <c r="H35" s="29"/>
      <c r="I35" s="30"/>
      <c r="J35" s="100"/>
      <c r="K35" s="32"/>
      <c r="L35" s="32"/>
    </row>
    <row r="36" spans="1:10" s="33" customFormat="1" ht="12.75">
      <c r="A36" s="101" t="s">
        <v>38</v>
      </c>
      <c r="B36" s="102" t="s">
        <v>74</v>
      </c>
      <c r="C36" s="102"/>
      <c r="D36" s="103"/>
      <c r="E36" s="102"/>
      <c r="F36" s="104" t="s">
        <v>81</v>
      </c>
      <c r="G36" s="104" t="s">
        <v>82</v>
      </c>
      <c r="H36" s="104">
        <v>3800</v>
      </c>
      <c r="I36" s="105" t="s">
        <v>67</v>
      </c>
      <c r="J36" s="32" t="s">
        <v>83</v>
      </c>
    </row>
    <row r="37" spans="1:11" ht="12.75">
      <c r="A37" s="106"/>
      <c r="B37" s="107"/>
      <c r="C37" s="107"/>
      <c r="D37" s="108"/>
      <c r="E37" s="107"/>
      <c r="F37" s="109"/>
      <c r="G37" s="109"/>
      <c r="H37" s="109">
        <f>SUM(H4:H36)</f>
        <v>22200</v>
      </c>
      <c r="I37" s="109"/>
      <c r="J37" s="110"/>
      <c r="K37" s="32"/>
    </row>
    <row r="38" spans="1:11" ht="12.75">
      <c r="A38" s="111">
        <v>2021</v>
      </c>
      <c r="B38" s="112" t="s">
        <v>84</v>
      </c>
      <c r="C38" s="113"/>
      <c r="D38" s="114"/>
      <c r="E38" s="113"/>
      <c r="F38" s="115" t="s">
        <v>85</v>
      </c>
      <c r="G38" s="116">
        <f>A$38-7</f>
        <v>2014</v>
      </c>
      <c r="H38" s="116"/>
      <c r="I38" s="117" t="s">
        <v>86</v>
      </c>
      <c r="J38" s="110"/>
      <c r="K38" s="32"/>
    </row>
    <row r="39" spans="1:11" ht="12.75">
      <c r="A39" s="118"/>
      <c r="B39" s="119"/>
      <c r="C39" s="119"/>
      <c r="D39" s="120" t="s">
        <v>5</v>
      </c>
      <c r="E39" s="119"/>
      <c r="F39" s="121" t="s">
        <v>87</v>
      </c>
      <c r="G39" s="122">
        <f>$A$38-9</f>
        <v>2012</v>
      </c>
      <c r="H39" s="123" t="s">
        <v>25</v>
      </c>
      <c r="I39" s="124">
        <f>$A$38-8</f>
        <v>2013</v>
      </c>
      <c r="J39" s="110"/>
      <c r="K39" s="32"/>
    </row>
    <row r="40" spans="1:11" ht="12.75">
      <c r="A40" s="125"/>
      <c r="B40" s="119"/>
      <c r="C40" s="119"/>
      <c r="D40" s="120"/>
      <c r="E40" s="119"/>
      <c r="F40" s="121" t="s">
        <v>88</v>
      </c>
      <c r="G40" s="122">
        <f>$A$38-11</f>
        <v>2010</v>
      </c>
      <c r="H40" s="123" t="s">
        <v>25</v>
      </c>
      <c r="I40" s="124">
        <f>$A$38-10</f>
        <v>2011</v>
      </c>
      <c r="J40" s="110"/>
      <c r="K40" s="32"/>
    </row>
    <row r="41" spans="1:11" ht="12.75">
      <c r="A41" s="125"/>
      <c r="B41" s="119"/>
      <c r="C41" s="119"/>
      <c r="D41" s="120"/>
      <c r="E41" s="119"/>
      <c r="F41" s="121" t="s">
        <v>89</v>
      </c>
      <c r="G41" s="122">
        <f>$A$38-13</f>
        <v>2008</v>
      </c>
      <c r="H41" s="123" t="s">
        <v>25</v>
      </c>
      <c r="I41" s="124">
        <f>$A$38-12</f>
        <v>2009</v>
      </c>
      <c r="J41" s="110"/>
      <c r="K41" s="32"/>
    </row>
    <row r="42" spans="1:11" ht="12.75">
      <c r="A42" s="125"/>
      <c r="B42" s="119"/>
      <c r="C42" s="119"/>
      <c r="D42" s="120"/>
      <c r="E42" s="119"/>
      <c r="F42" s="121" t="s">
        <v>90</v>
      </c>
      <c r="G42" s="122">
        <f>$A$38-15</f>
        <v>2006</v>
      </c>
      <c r="H42" s="123" t="s">
        <v>25</v>
      </c>
      <c r="I42" s="124">
        <f>$A$38-14</f>
        <v>2007</v>
      </c>
      <c r="J42" s="110"/>
      <c r="K42" s="32"/>
    </row>
    <row r="43" spans="1:11" ht="12.75">
      <c r="A43" s="125"/>
      <c r="B43" s="119"/>
      <c r="C43" s="119"/>
      <c r="D43" s="120"/>
      <c r="E43" s="119"/>
      <c r="F43" s="121" t="s">
        <v>91</v>
      </c>
      <c r="G43" s="122">
        <f>$A$38-18</f>
        <v>2003</v>
      </c>
      <c r="H43" s="123" t="s">
        <v>25</v>
      </c>
      <c r="I43" s="124">
        <f>$A$38-16</f>
        <v>2005</v>
      </c>
      <c r="J43" s="110"/>
      <c r="K43" s="32"/>
    </row>
    <row r="44" spans="1:11" ht="12.75">
      <c r="A44" s="126"/>
      <c r="B44" s="119"/>
      <c r="C44" s="119"/>
      <c r="D44" s="120"/>
      <c r="E44" s="119"/>
      <c r="F44" s="127" t="s">
        <v>92</v>
      </c>
      <c r="G44" s="128">
        <f>A$38-19</f>
        <v>2002</v>
      </c>
      <c r="H44" s="128"/>
      <c r="I44" s="129" t="s">
        <v>93</v>
      </c>
      <c r="J44" s="110"/>
      <c r="K44" s="32"/>
    </row>
    <row r="45" spans="1:11" ht="12.75">
      <c r="A45" s="130"/>
      <c r="B45" s="113" t="s">
        <v>94</v>
      </c>
      <c r="C45" s="113"/>
      <c r="D45" s="114"/>
      <c r="E45" s="113"/>
      <c r="F45" s="131" t="s">
        <v>95</v>
      </c>
      <c r="G45" s="132" t="s">
        <v>96</v>
      </c>
      <c r="H45" s="15"/>
      <c r="I45" s="18"/>
      <c r="J45" s="110"/>
      <c r="K45" s="32"/>
    </row>
    <row r="46" spans="1:11" ht="12.75">
      <c r="A46" s="125"/>
      <c r="B46" s="119"/>
      <c r="C46" s="119"/>
      <c r="D46" s="120"/>
      <c r="E46" s="119"/>
      <c r="F46" s="133" t="s">
        <v>22</v>
      </c>
      <c r="G46" s="134" t="s">
        <v>97</v>
      </c>
      <c r="H46" s="15"/>
      <c r="I46" s="18"/>
      <c r="J46" s="110"/>
      <c r="K46" s="32"/>
    </row>
    <row r="47" spans="1:11" ht="12.75">
      <c r="A47" s="125"/>
      <c r="B47" s="119"/>
      <c r="C47" s="119"/>
      <c r="D47" s="120"/>
      <c r="E47" s="119"/>
      <c r="F47" s="135" t="s">
        <v>28</v>
      </c>
      <c r="G47" s="136" t="s">
        <v>98</v>
      </c>
      <c r="H47" s="15"/>
      <c r="I47" s="18"/>
      <c r="J47" s="110"/>
      <c r="K47" s="32"/>
    </row>
    <row r="48" spans="1:11" ht="12.75">
      <c r="A48" s="125"/>
      <c r="B48" s="137"/>
      <c r="C48" s="137"/>
      <c r="D48" s="118"/>
      <c r="E48" s="137"/>
      <c r="F48" s="138"/>
      <c r="G48" s="138"/>
      <c r="H48" s="138"/>
      <c r="I48" s="138"/>
      <c r="J48" s="110"/>
      <c r="K48" s="32"/>
    </row>
    <row r="49" spans="1:10" s="32" customFormat="1" ht="12.75">
      <c r="A49" s="125"/>
      <c r="B49" s="137"/>
      <c r="C49" s="137"/>
      <c r="D49" s="118"/>
      <c r="E49" s="137"/>
      <c r="F49" s="139" t="s">
        <v>99</v>
      </c>
      <c r="G49" s="138"/>
      <c r="H49" s="138"/>
      <c r="I49" s="138"/>
      <c r="J49" s="110"/>
    </row>
    <row r="50" spans="1:10" s="54" customFormat="1" ht="12.75">
      <c r="A50" s="49" t="s">
        <v>19</v>
      </c>
      <c r="B50" s="50" t="s">
        <v>34</v>
      </c>
      <c r="C50" s="50" t="s">
        <v>25</v>
      </c>
      <c r="D50" s="60" t="s">
        <v>34</v>
      </c>
      <c r="E50" s="50" t="s">
        <v>34</v>
      </c>
      <c r="F50" s="52" t="s">
        <v>100</v>
      </c>
      <c r="G50" s="61" t="s">
        <v>36</v>
      </c>
      <c r="H50" s="52" t="s">
        <v>5</v>
      </c>
      <c r="I50" s="53" t="s">
        <v>22</v>
      </c>
      <c r="J50" s="62" t="s">
        <v>37</v>
      </c>
    </row>
    <row r="51" spans="1:10" s="33" customFormat="1" ht="12.75">
      <c r="A51" s="140" t="s">
        <v>74</v>
      </c>
      <c r="B51" s="141" t="s">
        <v>38</v>
      </c>
      <c r="C51" s="142" t="s">
        <v>25</v>
      </c>
      <c r="D51" s="140" t="s">
        <v>77</v>
      </c>
      <c r="E51" s="141" t="s">
        <v>38</v>
      </c>
      <c r="F51" s="143" t="s">
        <v>101</v>
      </c>
      <c r="G51" s="143" t="s">
        <v>102</v>
      </c>
      <c r="H51" s="143"/>
      <c r="I51" s="144" t="s">
        <v>28</v>
      </c>
      <c r="J51" s="80"/>
    </row>
    <row r="52" spans="1:10" s="32" customFormat="1" ht="12.75">
      <c r="A52" s="145"/>
      <c r="B52" s="146"/>
      <c r="C52" s="146"/>
      <c r="D52" s="147"/>
      <c r="E52" s="146"/>
      <c r="F52" s="148"/>
      <c r="G52" s="148"/>
      <c r="H52" s="148"/>
      <c r="I52" s="148"/>
      <c r="J52" s="149"/>
    </row>
    <row r="53" spans="1:11" ht="12.75">
      <c r="A53" s="145"/>
      <c r="B53" s="146"/>
      <c r="C53" s="146"/>
      <c r="D53" s="147"/>
      <c r="E53" s="146"/>
      <c r="F53" s="150" t="s">
        <v>103</v>
      </c>
      <c r="G53" s="148"/>
      <c r="H53" s="148"/>
      <c r="I53" s="148"/>
      <c r="J53" s="149"/>
      <c r="K53" s="32"/>
    </row>
    <row r="54" spans="1:11" ht="12.75">
      <c r="A54" s="151" t="s">
        <v>24</v>
      </c>
      <c r="B54" s="141" t="s">
        <v>38</v>
      </c>
      <c r="C54" s="152"/>
      <c r="D54" s="82" t="s">
        <v>104</v>
      </c>
      <c r="E54" s="141" t="s">
        <v>38</v>
      </c>
      <c r="F54" s="153" t="s">
        <v>105</v>
      </c>
      <c r="G54" s="153" t="s">
        <v>21</v>
      </c>
      <c r="H54" s="153"/>
      <c r="I54" s="129" t="s">
        <v>22</v>
      </c>
      <c r="J54" s="62" t="s">
        <v>37</v>
      </c>
      <c r="K54" s="32"/>
    </row>
    <row r="55" spans="1:11" ht="12.75">
      <c r="A55" s="151" t="s">
        <v>106</v>
      </c>
      <c r="B55" s="141" t="s">
        <v>38</v>
      </c>
      <c r="C55" s="152"/>
      <c r="D55" s="82" t="s">
        <v>73</v>
      </c>
      <c r="E55" s="141" t="s">
        <v>38</v>
      </c>
      <c r="F55" s="153" t="s">
        <v>107</v>
      </c>
      <c r="G55" s="153" t="s">
        <v>21</v>
      </c>
      <c r="H55" s="153"/>
      <c r="I55" s="129" t="s">
        <v>22</v>
      </c>
      <c r="J55" s="149"/>
      <c r="K55" s="32"/>
    </row>
    <row r="56" spans="1:10" s="32" customFormat="1" ht="12.75">
      <c r="A56" s="145"/>
      <c r="B56" s="146"/>
      <c r="C56" s="146"/>
      <c r="D56" s="147"/>
      <c r="E56" s="146"/>
      <c r="F56" s="148"/>
      <c r="G56" s="148"/>
      <c r="H56" s="148"/>
      <c r="I56" s="148"/>
      <c r="J56" s="149"/>
    </row>
    <row r="57" spans="1:10" s="32" customFormat="1" ht="12.75">
      <c r="A57" s="125"/>
      <c r="B57" s="137"/>
      <c r="C57" s="137"/>
      <c r="D57" s="118"/>
      <c r="E57" s="137"/>
      <c r="F57" s="139" t="s">
        <v>108</v>
      </c>
      <c r="G57" s="138" t="s">
        <v>5</v>
      </c>
      <c r="H57" s="138"/>
      <c r="I57" s="138"/>
      <c r="J57" s="110"/>
    </row>
    <row r="58" spans="1:10" s="33" customFormat="1" ht="12.75">
      <c r="A58" s="154" t="s">
        <v>73</v>
      </c>
      <c r="B58" s="155" t="s">
        <v>19</v>
      </c>
      <c r="C58" s="156" t="s">
        <v>25</v>
      </c>
      <c r="D58" s="157" t="s">
        <v>68</v>
      </c>
      <c r="E58" s="158" t="s">
        <v>24</v>
      </c>
      <c r="F58" s="159" t="s">
        <v>109</v>
      </c>
      <c r="G58" s="160" t="s">
        <v>63</v>
      </c>
      <c r="H58" s="160"/>
      <c r="I58" s="117" t="s">
        <v>22</v>
      </c>
      <c r="J58" s="18" t="s">
        <v>5</v>
      </c>
    </row>
    <row r="59" spans="1:10" s="33" customFormat="1" ht="12.75">
      <c r="A59" s="151" t="s">
        <v>34</v>
      </c>
      <c r="B59" s="141" t="s">
        <v>38</v>
      </c>
      <c r="C59" s="152"/>
      <c r="D59" s="82" t="s">
        <v>104</v>
      </c>
      <c r="E59" s="141" t="s">
        <v>38</v>
      </c>
      <c r="F59" s="153" t="s">
        <v>110</v>
      </c>
      <c r="G59" s="153" t="s">
        <v>21</v>
      </c>
      <c r="H59" s="153"/>
      <c r="I59" s="129" t="s">
        <v>22</v>
      </c>
      <c r="J59" s="13"/>
    </row>
    <row r="60" spans="1:10" s="33" customFormat="1" ht="12.75">
      <c r="A60" s="125"/>
      <c r="B60" s="161"/>
      <c r="C60" s="137"/>
      <c r="D60" s="118"/>
      <c r="E60" s="161"/>
      <c r="F60" s="138"/>
      <c r="G60" s="138"/>
      <c r="H60" s="138"/>
      <c r="I60" s="148"/>
      <c r="J60" s="13"/>
    </row>
    <row r="61" spans="1:10" s="54" customFormat="1" ht="12.75">
      <c r="A61" s="154" t="s">
        <v>111</v>
      </c>
      <c r="B61" s="158" t="s">
        <v>10</v>
      </c>
      <c r="C61" s="162"/>
      <c r="D61" s="163"/>
      <c r="E61" s="164"/>
      <c r="F61" s="165" t="s">
        <v>112</v>
      </c>
      <c r="G61" s="165" t="s">
        <v>113</v>
      </c>
      <c r="H61" s="165"/>
      <c r="I61" s="166" t="s">
        <v>22</v>
      </c>
      <c r="J61" s="167" t="s">
        <v>5</v>
      </c>
    </row>
    <row r="62" spans="1:10" s="33" customFormat="1" ht="12.75">
      <c r="A62" s="168" t="s">
        <v>106</v>
      </c>
      <c r="B62" s="50" t="s">
        <v>34</v>
      </c>
      <c r="C62" s="152"/>
      <c r="D62" s="169"/>
      <c r="E62" s="170"/>
      <c r="F62" s="153" t="s">
        <v>114</v>
      </c>
      <c r="G62" s="153" t="s">
        <v>80</v>
      </c>
      <c r="H62" s="153"/>
      <c r="I62" s="129" t="s">
        <v>28</v>
      </c>
      <c r="J62" s="80" t="s">
        <v>5</v>
      </c>
    </row>
  </sheetData>
  <sheetProtection selectLockedCells="1" selectUnlockedCells="1"/>
  <mergeCells count="1">
    <mergeCell ref="G2:I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22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TJSOKOL</cp:lastModifiedBy>
  <dcterms:modified xsi:type="dcterms:W3CDTF">2021-04-16T08:31:04Z</dcterms:modified>
  <cp:category/>
  <cp:version/>
  <cp:contentType/>
  <cp:contentStatus/>
</cp:coreProperties>
</file>